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75" windowWidth="28755" windowHeight="12600" activeTab="1"/>
  </bookViews>
  <sheets>
    <sheet name="Foglio1" sheetId="1" r:id="rId1"/>
    <sheet name="Foglio2" sheetId="2" r:id="rId2"/>
    <sheet name="Foglio3" sheetId="3" r:id="rId3"/>
  </sheets>
  <calcPr calcId="114210"/>
</workbook>
</file>

<file path=xl/calcChain.xml><?xml version="1.0" encoding="utf-8"?>
<calcChain xmlns="http://schemas.openxmlformats.org/spreadsheetml/2006/main">
  <c r="E20" i="2"/>
  <c r="E7"/>
  <c r="E16"/>
  <c r="E8"/>
  <c r="E11"/>
  <c r="E13"/>
  <c r="E18"/>
  <c r="E12"/>
  <c r="E10" i="1"/>
  <c r="E9"/>
  <c r="E11"/>
  <c r="E12"/>
  <c r="E13"/>
  <c r="E14"/>
  <c r="E15"/>
  <c r="E18"/>
  <c r="E6"/>
  <c r="E7"/>
  <c r="E20"/>
  <c r="E24"/>
  <c r="E27"/>
  <c r="E30"/>
</calcChain>
</file>

<file path=xl/sharedStrings.xml><?xml version="1.0" encoding="utf-8"?>
<sst xmlns="http://schemas.openxmlformats.org/spreadsheetml/2006/main" count="37" uniqueCount="32">
  <si>
    <t>IVA SUI LAVORI</t>
  </si>
  <si>
    <t>TOTALE IVA COMPRESA</t>
  </si>
  <si>
    <t>%</t>
  </si>
  <si>
    <t xml:space="preserve">TOTALE </t>
  </si>
  <si>
    <t>IMPONIBILE LAVORI</t>
  </si>
  <si>
    <t>LAVORI</t>
  </si>
  <si>
    <t>PROGETTAZIONE</t>
  </si>
  <si>
    <t xml:space="preserve">1) COSTO PROGETTAZIONE </t>
  </si>
  <si>
    <t>2) DIREZIONE LAVORI</t>
  </si>
  <si>
    <t>3) SICUREZZA</t>
  </si>
  <si>
    <t xml:space="preserve">A CARICO DEL CONDOMINIO CON </t>
  </si>
  <si>
    <t>SCONTO IN FATTURA DEL 90%</t>
  </si>
  <si>
    <t>BONUS FACCIATE 90%</t>
  </si>
  <si>
    <t xml:space="preserve">Quadro ECONOMICO </t>
  </si>
  <si>
    <t>5) IVA  SULLA PROG -DL - SICUREZZA - RUP</t>
  </si>
  <si>
    <t>TOTALE COSTO PROGETT. DL SICUR. RUP</t>
  </si>
  <si>
    <t>CREDITO DI IMPOSTA DA CEDERE</t>
  </si>
  <si>
    <t>TOTALE LAVORI COMPET. TECNICHE IVA</t>
  </si>
  <si>
    <t xml:space="preserve">4) RUP </t>
  </si>
  <si>
    <t>CONDOMINIO VIA DE AMICIS- RUTELLI - GARGALLO- Palermo</t>
  </si>
  <si>
    <t>VISTO DI CONFORMITA' tecnica e fiscale</t>
  </si>
  <si>
    <t>TOTALE IMPONIBILE PROGETT. DL SICUR. RUP</t>
  </si>
  <si>
    <t>TOTALE IMPONIBILE LAVORI</t>
  </si>
  <si>
    <t>LAVORI STIMATI</t>
  </si>
  <si>
    <t xml:space="preserve">5) CASSA </t>
  </si>
  <si>
    <t>ALLEGATO D1</t>
  </si>
  <si>
    <t>ALTRO, VARIE E O IMPREVISTI</t>
  </si>
  <si>
    <t>SPESE PUBBLICAZIONE BANDO</t>
  </si>
  <si>
    <t>RUP E GRUPPO DI LAORO IACP</t>
  </si>
  <si>
    <t>TOTALE IMPONIBILE COMPTENZE TECNICHE</t>
  </si>
  <si>
    <t>4) IVA  SU COMPETENZE TECNICHE</t>
  </si>
  <si>
    <t>TOTALE</t>
  </si>
</sst>
</file>

<file path=xl/styles.xml><?xml version="1.0" encoding="utf-8"?>
<styleSheet xmlns="http://schemas.openxmlformats.org/spreadsheetml/2006/main">
  <numFmts count="2">
    <numFmt numFmtId="43" formatCode="_-* #,##0.00\ _€_-;\-* #,##0.00\ _€_-;_-* &quot;-&quot;??\ _€_-;_-@_-"/>
    <numFmt numFmtId="164" formatCode="_-&quot;€&quot;\ * #,##0.00_-;\-&quot;€&quot;\ * #,##0.00_-;_-&quot;€&quot;\ * &quot;-&quot;??_-;_-@_-"/>
  </numFmts>
  <fonts count="7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0"/>
      <color indexed="8"/>
      <name val="Calibri"/>
      <family val="2"/>
    </font>
    <font>
      <b/>
      <sz val="16"/>
      <color indexed="8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68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164" fontId="3" fillId="0" borderId="0" xfId="1" applyFont="1"/>
    <xf numFmtId="164" fontId="3" fillId="0" borderId="0" xfId="0" applyNumberFormat="1" applyFont="1"/>
    <xf numFmtId="164" fontId="3" fillId="0" borderId="0" xfId="0" applyNumberFormat="1" applyFont="1" applyFill="1"/>
    <xf numFmtId="0" fontId="3" fillId="0" borderId="1" xfId="0" applyFont="1" applyBorder="1" applyAlignment="1">
      <alignment horizontal="center"/>
    </xf>
    <xf numFmtId="0" fontId="4" fillId="0" borderId="0" xfId="0" applyFont="1"/>
    <xf numFmtId="0" fontId="0" fillId="0" borderId="0" xfId="0" applyFont="1" applyFill="1" applyBorder="1" applyAlignment="1">
      <alignment horizontal="center"/>
    </xf>
    <xf numFmtId="0" fontId="0" fillId="0" borderId="0" xfId="0" applyFont="1" applyBorder="1" applyAlignment="1">
      <alignment horizontal="center"/>
    </xf>
    <xf numFmtId="43" fontId="3" fillId="0" borderId="0" xfId="0" applyNumberFormat="1" applyFont="1"/>
    <xf numFmtId="0" fontId="0" fillId="0" borderId="2" xfId="0" applyBorder="1"/>
    <xf numFmtId="0" fontId="5" fillId="0" borderId="0" xfId="0" applyFont="1" applyAlignment="1">
      <alignment horizontal="center" vertical="center"/>
    </xf>
    <xf numFmtId="164" fontId="0" fillId="0" borderId="0" xfId="0" applyNumberFormat="1" applyFont="1" applyBorder="1"/>
    <xf numFmtId="0" fontId="3" fillId="0" borderId="3" xfId="0" applyFont="1" applyBorder="1"/>
    <xf numFmtId="0" fontId="3" fillId="0" borderId="4" xfId="0" applyFont="1" applyBorder="1" applyAlignment="1">
      <alignment horizontal="center"/>
    </xf>
    <xf numFmtId="164" fontId="3" fillId="0" borderId="5" xfId="0" applyNumberFormat="1" applyFont="1" applyBorder="1"/>
    <xf numFmtId="0" fontId="0" fillId="0" borderId="6" xfId="0" applyFont="1" applyBorder="1" applyAlignment="1">
      <alignment horizontal="center"/>
    </xf>
    <xf numFmtId="0" fontId="0" fillId="0" borderId="6" xfId="0" applyFont="1" applyFill="1" applyBorder="1" applyAlignment="1">
      <alignment horizontal="center"/>
    </xf>
    <xf numFmtId="0" fontId="0" fillId="0" borderId="7" xfId="0" applyFont="1" applyBorder="1"/>
    <xf numFmtId="0" fontId="0" fillId="0" borderId="8" xfId="0" applyFont="1" applyFill="1" applyBorder="1" applyAlignment="1">
      <alignment horizontal="center"/>
    </xf>
    <xf numFmtId="164" fontId="0" fillId="0" borderId="9" xfId="0" applyNumberFormat="1" applyFont="1" applyFill="1" applyBorder="1"/>
    <xf numFmtId="0" fontId="0" fillId="0" borderId="10" xfId="0" applyFont="1" applyBorder="1"/>
    <xf numFmtId="164" fontId="0" fillId="0" borderId="11" xfId="0" applyNumberFormat="1" applyFont="1" applyFill="1" applyBorder="1"/>
    <xf numFmtId="0" fontId="0" fillId="0" borderId="10" xfId="0" applyBorder="1"/>
    <xf numFmtId="164" fontId="3" fillId="0" borderId="11" xfId="0" applyNumberFormat="1" applyFont="1" applyFill="1" applyBorder="1"/>
    <xf numFmtId="0" fontId="3" fillId="0" borderId="12" xfId="0" applyFont="1" applyBorder="1"/>
    <xf numFmtId="0" fontId="3" fillId="0" borderId="13" xfId="0" applyFont="1" applyBorder="1" applyAlignment="1">
      <alignment horizontal="center"/>
    </xf>
    <xf numFmtId="164" fontId="3" fillId="0" borderId="14" xfId="0" applyNumberFormat="1" applyFont="1" applyFill="1" applyBorder="1"/>
    <xf numFmtId="0" fontId="0" fillId="0" borderId="3" xfId="0" applyBorder="1"/>
    <xf numFmtId="0" fontId="0" fillId="0" borderId="4" xfId="0" applyFont="1" applyBorder="1" applyAlignment="1">
      <alignment horizontal="center"/>
    </xf>
    <xf numFmtId="164" fontId="0" fillId="0" borderId="5" xfId="0" applyNumberFormat="1" applyFont="1" applyBorder="1"/>
    <xf numFmtId="0" fontId="0" fillId="0" borderId="8" xfId="0" applyFont="1" applyBorder="1" applyAlignment="1">
      <alignment horizontal="center"/>
    </xf>
    <xf numFmtId="4" fontId="0" fillId="0" borderId="9" xfId="0" applyNumberFormat="1" applyBorder="1"/>
    <xf numFmtId="0" fontId="3" fillId="0" borderId="15" xfId="0" applyFont="1" applyBorder="1"/>
    <xf numFmtId="0" fontId="3" fillId="0" borderId="0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6" xfId="0" applyFont="1" applyBorder="1"/>
    <xf numFmtId="4" fontId="0" fillId="0" borderId="16" xfId="0" applyNumberFormat="1" applyBorder="1"/>
    <xf numFmtId="0" fontId="0" fillId="0" borderId="15" xfId="0" applyFont="1" applyBorder="1"/>
    <xf numFmtId="164" fontId="0" fillId="0" borderId="16" xfId="0" applyNumberFormat="1" applyFont="1" applyFill="1" applyBorder="1"/>
    <xf numFmtId="0" fontId="3" fillId="0" borderId="17" xfId="0" applyFont="1" applyBorder="1"/>
    <xf numFmtId="164" fontId="3" fillId="0" borderId="18" xfId="0" applyNumberFormat="1" applyFont="1" applyFill="1" applyBorder="1"/>
    <xf numFmtId="164" fontId="3" fillId="0" borderId="16" xfId="0" applyNumberFormat="1" applyFont="1" applyFill="1" applyBorder="1"/>
    <xf numFmtId="0" fontId="0" fillId="0" borderId="15" xfId="0" applyBorder="1"/>
    <xf numFmtId="164" fontId="0" fillId="0" borderId="19" xfId="0" applyNumberFormat="1" applyFont="1" applyBorder="1"/>
    <xf numFmtId="164" fontId="0" fillId="0" borderId="16" xfId="0" applyNumberFormat="1" applyFont="1" applyBorder="1"/>
    <xf numFmtId="0" fontId="3" fillId="0" borderId="20" xfId="0" applyFont="1" applyBorder="1" applyAlignment="1">
      <alignment horizontal="center"/>
    </xf>
    <xf numFmtId="0" fontId="3" fillId="0" borderId="21" xfId="0" applyFont="1" applyBorder="1"/>
    <xf numFmtId="0" fontId="4" fillId="0" borderId="15" xfId="0" applyFont="1" applyBorder="1"/>
    <xf numFmtId="0" fontId="3" fillId="0" borderId="22" xfId="0" applyFont="1" applyBorder="1"/>
    <xf numFmtId="0" fontId="1" fillId="0" borderId="15" xfId="0" applyFont="1" applyBorder="1"/>
    <xf numFmtId="0" fontId="0" fillId="0" borderId="21" xfId="0" applyBorder="1"/>
    <xf numFmtId="0" fontId="0" fillId="0" borderId="23" xfId="0" applyFont="1" applyBorder="1" applyAlignment="1">
      <alignment horizontal="center"/>
    </xf>
    <xf numFmtId="4" fontId="0" fillId="0" borderId="24" xfId="0" applyNumberFormat="1" applyBorder="1"/>
    <xf numFmtId="164" fontId="3" fillId="0" borderId="25" xfId="0" applyNumberFormat="1" applyFont="1" applyFill="1" applyBorder="1"/>
    <xf numFmtId="9" fontId="0" fillId="0" borderId="26" xfId="0" applyNumberFormat="1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43" fontId="3" fillId="0" borderId="25" xfId="0" applyNumberFormat="1" applyFont="1" applyBorder="1"/>
    <xf numFmtId="0" fontId="4" fillId="0" borderId="0" xfId="0" applyFont="1" applyBorder="1" applyAlignment="1">
      <alignment horizontal="center" vertical="center" textRotation="90"/>
    </xf>
    <xf numFmtId="0" fontId="4" fillId="0" borderId="0" xfId="0" applyFont="1" applyBorder="1" applyAlignment="1">
      <alignment horizontal="center" textRotation="90"/>
    </xf>
    <xf numFmtId="0" fontId="4" fillId="0" borderId="21" xfId="0" applyFont="1" applyBorder="1" applyAlignment="1">
      <alignment horizontal="center" vertical="center" textRotation="90"/>
    </xf>
    <xf numFmtId="0" fontId="4" fillId="0" borderId="15" xfId="0" applyFont="1" applyBorder="1" applyAlignment="1">
      <alignment horizontal="center" vertical="center" textRotation="90"/>
    </xf>
    <xf numFmtId="0" fontId="4" fillId="0" borderId="22" xfId="0" applyFont="1" applyBorder="1" applyAlignment="1">
      <alignment horizontal="center" vertical="center" textRotation="90"/>
    </xf>
    <xf numFmtId="0" fontId="4" fillId="0" borderId="15" xfId="0" applyFont="1" applyBorder="1" applyAlignment="1">
      <alignment horizontal="center" textRotation="90"/>
    </xf>
    <xf numFmtId="0" fontId="5" fillId="0" borderId="21" xfId="0" applyFont="1" applyBorder="1" applyAlignment="1">
      <alignment horizontal="center" vertical="center" wrapText="1"/>
    </xf>
    <xf numFmtId="0" fontId="0" fillId="0" borderId="23" xfId="0" applyBorder="1" applyAlignment="1">
      <alignment horizontal="center" wrapText="1"/>
    </xf>
    <xf numFmtId="0" fontId="0" fillId="0" borderId="24" xfId="0" applyBorder="1" applyAlignment="1">
      <alignment horizontal="center" wrapText="1"/>
    </xf>
  </cellXfs>
  <cellStyles count="2">
    <cellStyle name="Normale" xfId="0" builtinId="0"/>
    <cellStyle name="Valuta" xfId="1" builtin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66675</xdr:colOff>
      <xdr:row>1</xdr:row>
      <xdr:rowOff>38100</xdr:rowOff>
    </xdr:from>
    <xdr:to>
      <xdr:col>2</xdr:col>
      <xdr:colOff>1743075</xdr:colOff>
      <xdr:row>2</xdr:row>
      <xdr:rowOff>9525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0125" y="552450"/>
          <a:ext cx="1676400" cy="9810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K30"/>
  <sheetViews>
    <sheetView zoomScale="150" zoomScaleNormal="100" workbookViewId="0">
      <selection activeCell="H15" sqref="H15"/>
    </sheetView>
  </sheetViews>
  <sheetFormatPr defaultRowHeight="15"/>
  <cols>
    <col min="1" max="1" width="4.28515625" style="1" customWidth="1"/>
    <col min="2" max="2" width="9.7109375" style="1" customWidth="1"/>
    <col min="3" max="3" width="40.140625" style="1" bestFit="1" customWidth="1"/>
    <col min="4" max="4" width="4" style="2" bestFit="1" customWidth="1"/>
    <col min="5" max="5" width="20.28515625" style="1" customWidth="1"/>
    <col min="6" max="7" width="13.140625" style="1" bestFit="1" customWidth="1"/>
    <col min="8" max="8" width="12.28515625" style="1" bestFit="1" customWidth="1"/>
    <col min="9" max="9" width="12" style="1" bestFit="1" customWidth="1"/>
    <col min="10" max="10" width="14.7109375" style="1" bestFit="1" customWidth="1"/>
    <col min="11" max="11" width="16" style="3" customWidth="1"/>
    <col min="12" max="16384" width="9.140625" style="1"/>
  </cols>
  <sheetData>
    <row r="1" spans="2:8" ht="40.5" customHeight="1"/>
    <row r="2" spans="2:8" ht="35.25" customHeight="1">
      <c r="C2" s="12" t="s">
        <v>19</v>
      </c>
      <c r="D2" s="12"/>
      <c r="E2" s="12"/>
      <c r="F2" s="12"/>
      <c r="G2" s="12"/>
      <c r="H2" s="12"/>
    </row>
    <row r="3" spans="2:8">
      <c r="C3" s="1" t="s">
        <v>13</v>
      </c>
      <c r="D3" s="2" t="s">
        <v>2</v>
      </c>
      <c r="E3" s="2" t="s">
        <v>12</v>
      </c>
    </row>
    <row r="4" spans="2:8" ht="15.75" thickBot="1"/>
    <row r="5" spans="2:8">
      <c r="B5" s="59" t="s">
        <v>5</v>
      </c>
      <c r="C5" s="19" t="s">
        <v>4</v>
      </c>
      <c r="D5" s="32"/>
      <c r="E5" s="33">
        <v>933717.94</v>
      </c>
    </row>
    <row r="6" spans="2:8">
      <c r="B6" s="59"/>
      <c r="C6" s="22" t="s">
        <v>0</v>
      </c>
      <c r="D6" s="17">
        <v>10</v>
      </c>
      <c r="E6" s="23">
        <f>E5*D6%</f>
        <v>93371.793999999994</v>
      </c>
    </row>
    <row r="7" spans="2:8" ht="15.75" thickBot="1">
      <c r="B7" s="59"/>
      <c r="C7" s="26" t="s">
        <v>1</v>
      </c>
      <c r="D7" s="27"/>
      <c r="E7" s="28">
        <f>SUM(E5:E6)</f>
        <v>1027089.7339999999</v>
      </c>
    </row>
    <row r="8" spans="2:8" ht="19.5" customHeight="1" thickBot="1">
      <c r="B8" s="7"/>
      <c r="E8" s="5"/>
    </row>
    <row r="9" spans="2:8">
      <c r="B9" s="60" t="s">
        <v>6</v>
      </c>
      <c r="C9" s="19" t="s">
        <v>7</v>
      </c>
      <c r="D9" s="20">
        <v>4</v>
      </c>
      <c r="E9" s="21">
        <f>E5*D9%</f>
        <v>37348.717599999996</v>
      </c>
      <c r="G9" s="10"/>
      <c r="H9" s="4"/>
    </row>
    <row r="10" spans="2:8">
      <c r="B10" s="60"/>
      <c r="C10" s="22" t="s">
        <v>8</v>
      </c>
      <c r="D10" s="18">
        <v>7.5</v>
      </c>
      <c r="E10" s="23">
        <f>E5*D10%</f>
        <v>70028.845499999996</v>
      </c>
      <c r="G10" s="10"/>
      <c r="H10" s="4"/>
    </row>
    <row r="11" spans="2:8">
      <c r="B11" s="60"/>
      <c r="C11" s="22" t="s">
        <v>9</v>
      </c>
      <c r="D11" s="18">
        <v>3.5</v>
      </c>
      <c r="E11" s="23">
        <f>E5*D11%</f>
        <v>32680.127899999999</v>
      </c>
      <c r="G11" s="10"/>
    </row>
    <row r="12" spans="2:8">
      <c r="B12" s="60"/>
      <c r="C12" s="24" t="s">
        <v>18</v>
      </c>
      <c r="D12" s="18">
        <v>3.5</v>
      </c>
      <c r="E12" s="23">
        <f>E5*D12%</f>
        <v>32680.127899999999</v>
      </c>
    </row>
    <row r="13" spans="2:8">
      <c r="B13" s="60"/>
      <c r="C13" s="24" t="s">
        <v>21</v>
      </c>
      <c r="D13" s="18"/>
      <c r="E13" s="25">
        <f>SUM(E9:E12)</f>
        <v>172737.81889999998</v>
      </c>
    </row>
    <row r="14" spans="2:8">
      <c r="B14" s="60"/>
      <c r="C14" s="24" t="s">
        <v>14</v>
      </c>
      <c r="D14" s="18">
        <v>10</v>
      </c>
      <c r="E14" s="23">
        <f>(E9+E10+E11+E12)*D14%</f>
        <v>17273.781889999998</v>
      </c>
    </row>
    <row r="15" spans="2:8" ht="15.75" thickBot="1">
      <c r="B15" s="60"/>
      <c r="C15" s="26" t="s">
        <v>15</v>
      </c>
      <c r="D15" s="27"/>
      <c r="E15" s="28">
        <f>SUM(E13:E14)</f>
        <v>190011.60079</v>
      </c>
      <c r="G15" s="10"/>
      <c r="H15" s="10"/>
    </row>
    <row r="16" spans="2:8">
      <c r="B16" s="7"/>
    </row>
    <row r="17" spans="2:8" ht="15.75" thickBot="1">
      <c r="B17" s="7"/>
    </row>
    <row r="18" spans="2:8" ht="15.75" thickBot="1">
      <c r="B18" s="60"/>
      <c r="C18" s="29" t="s">
        <v>20</v>
      </c>
      <c r="D18" s="30">
        <v>2</v>
      </c>
      <c r="E18" s="31">
        <f>E5*D18%</f>
        <v>18674.358799999998</v>
      </c>
    </row>
    <row r="19" spans="2:8" ht="15.75" thickBot="1">
      <c r="B19" s="60"/>
      <c r="C19" s="11"/>
      <c r="D19" s="9"/>
      <c r="E19" s="13"/>
    </row>
    <row r="20" spans="2:8" ht="18" customHeight="1" thickBot="1">
      <c r="B20" s="60"/>
      <c r="C20" s="14" t="s">
        <v>17</v>
      </c>
      <c r="D20" s="15"/>
      <c r="E20" s="16">
        <f>E18+E15+E7</f>
        <v>1235775.6935899998</v>
      </c>
      <c r="H20" s="4"/>
    </row>
    <row r="21" spans="2:8">
      <c r="H21" s="10"/>
    </row>
    <row r="22" spans="2:8">
      <c r="E22" s="4"/>
    </row>
    <row r="23" spans="2:8">
      <c r="E23" s="4"/>
    </row>
    <row r="24" spans="2:8">
      <c r="C24" s="1" t="s">
        <v>3</v>
      </c>
      <c r="E24" s="4">
        <f>E20+E22</f>
        <v>1235775.6935899998</v>
      </c>
    </row>
    <row r="26" spans="2:8">
      <c r="C26" s="1" t="s">
        <v>10</v>
      </c>
    </row>
    <row r="27" spans="2:8">
      <c r="C27" s="1" t="s">
        <v>11</v>
      </c>
      <c r="E27" s="10">
        <f>SUM(E24*0.1)</f>
        <v>123577.56935899999</v>
      </c>
    </row>
    <row r="30" spans="2:8">
      <c r="C30" s="1" t="s">
        <v>16</v>
      </c>
      <c r="E30" s="10">
        <f>SUM(E24-E27)</f>
        <v>1112198.1242309997</v>
      </c>
    </row>
  </sheetData>
  <mergeCells count="3">
    <mergeCell ref="B5:B7"/>
    <mergeCell ref="B9:B15"/>
    <mergeCell ref="B18:B20"/>
  </mergeCells>
  <phoneticPr fontId="0" type="noConversion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1:K20"/>
  <sheetViews>
    <sheetView tabSelected="1" workbookViewId="0">
      <selection activeCell="I2" sqref="I2"/>
    </sheetView>
  </sheetViews>
  <sheetFormatPr defaultRowHeight="15"/>
  <cols>
    <col min="1" max="1" width="4.28515625" style="1" customWidth="1"/>
    <col min="2" max="2" width="9.7109375" style="1" customWidth="1"/>
    <col min="3" max="3" width="40.140625" style="1" bestFit="1" customWidth="1"/>
    <col min="4" max="4" width="4" style="2" bestFit="1" customWidth="1"/>
    <col min="5" max="5" width="25.7109375" style="1" customWidth="1"/>
    <col min="6" max="7" width="13.140625" style="1" bestFit="1" customWidth="1"/>
    <col min="8" max="8" width="12.28515625" style="1" bestFit="1" customWidth="1"/>
    <col min="9" max="9" width="12" style="1" bestFit="1" customWidth="1"/>
    <col min="10" max="10" width="14.7109375" style="1" bestFit="1" customWidth="1"/>
    <col min="11" max="11" width="16" style="3" customWidth="1"/>
    <col min="12" max="16384" width="9.140625" style="1"/>
  </cols>
  <sheetData>
    <row r="1" spans="2:8" ht="40.5" customHeight="1" thickBot="1">
      <c r="C1" s="1" t="s">
        <v>25</v>
      </c>
    </row>
    <row r="2" spans="2:8" ht="80.099999999999994" customHeight="1">
      <c r="B2" s="48"/>
      <c r="C2" s="65"/>
      <c r="D2" s="66"/>
      <c r="E2" s="67"/>
      <c r="F2" s="12"/>
      <c r="G2" s="12"/>
      <c r="H2" s="12"/>
    </row>
    <row r="3" spans="2:8">
      <c r="B3" s="34"/>
      <c r="C3" s="34"/>
      <c r="D3" s="35"/>
      <c r="E3" s="36"/>
    </row>
    <row r="4" spans="2:8" ht="15.75" thickBot="1">
      <c r="B4" s="34"/>
      <c r="C4" s="34"/>
      <c r="D4" s="35"/>
      <c r="E4" s="37"/>
    </row>
    <row r="5" spans="2:8">
      <c r="B5" s="61" t="s">
        <v>5</v>
      </c>
      <c r="C5" s="52" t="s">
        <v>23</v>
      </c>
      <c r="D5" s="53"/>
      <c r="E5" s="54"/>
    </row>
    <row r="6" spans="2:8">
      <c r="B6" s="62"/>
      <c r="C6" s="44" t="s">
        <v>22</v>
      </c>
      <c r="D6" s="9"/>
      <c r="E6" s="38"/>
    </row>
    <row r="7" spans="2:8">
      <c r="B7" s="62"/>
      <c r="C7" s="39" t="s">
        <v>0</v>
      </c>
      <c r="D7" s="9">
        <v>10</v>
      </c>
      <c r="E7" s="40">
        <f>SUM(E6*0.1)</f>
        <v>0</v>
      </c>
    </row>
    <row r="8" spans="2:8" ht="15.75" thickBot="1">
      <c r="B8" s="63"/>
      <c r="C8" s="50" t="s">
        <v>1</v>
      </c>
      <c r="D8" s="47"/>
      <c r="E8" s="55">
        <f>SUM(E6:E7)</f>
        <v>0</v>
      </c>
    </row>
    <row r="9" spans="2:8" ht="19.5" customHeight="1">
      <c r="B9" s="49"/>
      <c r="C9" s="34"/>
      <c r="D9" s="35"/>
      <c r="E9" s="43"/>
    </row>
    <row r="10" spans="2:8">
      <c r="B10" s="64"/>
      <c r="C10" s="44" t="s">
        <v>29</v>
      </c>
      <c r="D10" s="8"/>
      <c r="E10" s="43"/>
    </row>
    <row r="11" spans="2:8">
      <c r="B11" s="64"/>
      <c r="C11" s="44" t="s">
        <v>30</v>
      </c>
      <c r="D11" s="8">
        <v>22</v>
      </c>
      <c r="E11" s="40">
        <f>SUM(E10*0.22)</f>
        <v>0</v>
      </c>
    </row>
    <row r="12" spans="2:8">
      <c r="B12" s="64"/>
      <c r="C12" s="44" t="s">
        <v>24</v>
      </c>
      <c r="D12" s="8">
        <v>4</v>
      </c>
      <c r="E12" s="40">
        <f>SUM(E10*0.04)</f>
        <v>0</v>
      </c>
    </row>
    <row r="13" spans="2:8">
      <c r="B13" s="64"/>
      <c r="C13" s="41" t="s">
        <v>15</v>
      </c>
      <c r="D13" s="6"/>
      <c r="E13" s="42">
        <f>SUM(E10:E11)</f>
        <v>0</v>
      </c>
      <c r="G13" s="10"/>
      <c r="H13" s="10"/>
    </row>
    <row r="14" spans="2:8">
      <c r="B14" s="49"/>
      <c r="C14" s="34"/>
      <c r="D14" s="35"/>
      <c r="E14" s="37"/>
    </row>
    <row r="15" spans="2:8">
      <c r="B15" s="49"/>
      <c r="C15" s="51" t="s">
        <v>26</v>
      </c>
      <c r="D15" s="35"/>
      <c r="E15" s="45"/>
    </row>
    <row r="16" spans="2:8">
      <c r="B16" s="64"/>
      <c r="C16" s="44" t="s">
        <v>28</v>
      </c>
      <c r="D16" s="56">
        <v>0.02</v>
      </c>
      <c r="E16" s="45">
        <f>SUM(E6*0.02)</f>
        <v>0</v>
      </c>
    </row>
    <row r="17" spans="2:8" ht="15.75" thickBot="1">
      <c r="B17" s="64"/>
      <c r="C17" s="44" t="s">
        <v>27</v>
      </c>
      <c r="D17" s="9"/>
      <c r="E17" s="46">
        <v>2000</v>
      </c>
    </row>
    <row r="18" spans="2:8" ht="18" customHeight="1" thickBot="1">
      <c r="B18" s="64"/>
      <c r="C18" s="14" t="s">
        <v>17</v>
      </c>
      <c r="D18" s="15"/>
      <c r="E18" s="16">
        <f>SUM(E8+E13+E15+E16+E17)</f>
        <v>2000</v>
      </c>
      <c r="H18" s="4"/>
    </row>
    <row r="19" spans="2:8">
      <c r="B19" s="34"/>
      <c r="C19" s="34"/>
      <c r="D19" s="35"/>
      <c r="E19" s="37"/>
      <c r="H19" s="10"/>
    </row>
    <row r="20" spans="2:8" ht="15.75" thickBot="1">
      <c r="B20" s="50"/>
      <c r="C20" s="57" t="s">
        <v>31</v>
      </c>
      <c r="D20" s="47"/>
      <c r="E20" s="58">
        <f>SUM(E8+E13+E15+E16+E17)</f>
        <v>2000</v>
      </c>
    </row>
  </sheetData>
  <mergeCells count="4">
    <mergeCell ref="B5:B8"/>
    <mergeCell ref="B10:B13"/>
    <mergeCell ref="B16:B18"/>
    <mergeCell ref="C2:E2"/>
  </mergeCells>
  <phoneticPr fontId="0" type="noConversion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Company>Administrator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Giuseppe</dc:creator>
  <cp:lastModifiedBy>Salvo</cp:lastModifiedBy>
  <cp:lastPrinted>2021-06-11T13:18:19Z</cp:lastPrinted>
  <dcterms:created xsi:type="dcterms:W3CDTF">2021-01-28T10:49:46Z</dcterms:created>
  <dcterms:modified xsi:type="dcterms:W3CDTF">2025-12-09T11:21:32Z</dcterms:modified>
</cp:coreProperties>
</file>